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giampieropirini/Desktop/Dati/RER/RER_CE/CER_DM-IVD/RER_GdL_DM_Documenti/2024_12_20_Documento_Finale_Pubblicazione/"/>
    </mc:Choice>
  </mc:AlternateContent>
  <xr:revisionPtr revIDLastSave="0" documentId="13_ncr:1_{7834A7AE-D08F-464D-AED3-684F376A7DAF}" xr6:coauthVersionLast="47" xr6:coauthVersionMax="47" xr10:uidLastSave="{00000000-0000-0000-0000-000000000000}"/>
  <bookViews>
    <workbookView xWindow="5780" yWindow="1660" windowWidth="26680" windowHeight="17120" tabRatio="500" xr2:uid="{00000000-000D-0000-FFFF-FFFF00000000}"/>
  </bookViews>
  <sheets>
    <sheet name="Analisi Automatica Tipo Indagin" sheetId="1" r:id="rId1"/>
    <sheet name="Tabella_Casi" sheetId="2" state="hidden" r:id="rId2"/>
    <sheet name="Match_MDCG_2021_06_r1_annex_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B2" i="2" l="1"/>
  <c r="B3" i="2"/>
  <c r="B4" i="2"/>
  <c r="B5" i="2"/>
  <c r="B6" i="2"/>
  <c r="B7" i="2"/>
  <c r="B8" i="2"/>
  <c r="B9" i="2"/>
  <c r="B10" i="2"/>
  <c r="B11" i="2"/>
  <c r="B12" i="2"/>
  <c r="B13" i="2"/>
  <c r="B14" i="2"/>
  <c r="B15" i="2"/>
  <c r="B16" i="2"/>
  <c r="B17" i="2"/>
  <c r="L37" i="2" s="1"/>
  <c r="B18" i="2"/>
  <c r="B19" i="2"/>
  <c r="B20" i="2"/>
  <c r="B21" i="2"/>
  <c r="B22" i="2"/>
  <c r="B23" i="2"/>
  <c r="B24" i="2"/>
  <c r="B25" i="2"/>
  <c r="B26" i="2"/>
  <c r="B27" i="2"/>
  <c r="B28" i="2"/>
  <c r="B29" i="2"/>
  <c r="B30" i="2"/>
  <c r="B31" i="2"/>
  <c r="B32" i="2"/>
  <c r="B33" i="2"/>
  <c r="B37" i="2"/>
  <c r="B4" i="1"/>
  <c r="K4" i="1" l="1"/>
  <c r="I4" i="1"/>
  <c r="J4" i="1"/>
  <c r="A4" i="1"/>
  <c r="H4" i="1"/>
  <c r="L4" i="1"/>
  <c r="A37" i="2"/>
  <c r="H37" i="2"/>
  <c r="I37" i="2"/>
  <c r="J37" i="2"/>
  <c r="K37" i="2"/>
</calcChain>
</file>

<file path=xl/sharedStrings.xml><?xml version="1.0" encoding="utf-8"?>
<sst xmlns="http://schemas.openxmlformats.org/spreadsheetml/2006/main" count="147" uniqueCount="78">
  <si>
    <t>Contesto Indagini Cliniche/Studi con Dispositivi promossi da Istituzioni Sanitarie (Studi Spontanei – Investigator Initiated)
 Dove lo Sperimentatore (P.I.)/Istituzione Sanitaria  svolge il ruolo di Sponsor</t>
  </si>
  <si>
    <t>Calcola il caso in cui ricade l’indagine in esame:
 rispondendo alle 5 domande (SI/NO – scelta da finestra cella) avrai come output il tipo di Indagine ed il percorso regolatorio da seguire per la sua  gestione</t>
  </si>
  <si>
    <r>
      <rPr>
        <b/>
        <sz val="16"/>
        <rFont val="Arial"/>
        <family val="2"/>
        <charset val="1"/>
      </rPr>
      <t xml:space="preserve">A
</t>
    </r>
    <r>
      <rPr>
        <b/>
        <sz val="10"/>
        <rFont val="Arial"/>
        <family val="2"/>
        <charset val="1"/>
      </rPr>
      <t>ID</t>
    </r>
  </si>
  <si>
    <r>
      <rPr>
        <sz val="13.95"/>
        <rFont val="Arial"/>
        <family val="2"/>
        <charset val="1"/>
      </rPr>
      <t xml:space="preserve">B 
</t>
    </r>
    <r>
      <rPr>
        <sz val="10"/>
        <rFont val="Arial"/>
        <family val="2"/>
        <charset val="1"/>
      </rPr>
      <t xml:space="preserve">ID_T
</t>
    </r>
  </si>
  <si>
    <r>
      <rPr>
        <sz val="15"/>
        <rFont val="Arial"/>
        <family val="2"/>
        <charset val="1"/>
      </rPr>
      <t xml:space="preserve">C
</t>
    </r>
    <r>
      <rPr>
        <b/>
        <sz val="12"/>
        <rFont val="Arial"/>
        <family val="2"/>
        <charset val="1"/>
      </rPr>
      <t>Q1</t>
    </r>
    <r>
      <rPr>
        <sz val="6"/>
        <rFont val="Arial"/>
        <family val="2"/>
        <charset val="1"/>
      </rPr>
      <t>. 
DESTINAZIONE D'USO Definita dal Fabbricante [MEDICA = 1 /NON MEDICA = 0]</t>
    </r>
  </si>
  <si>
    <r>
      <rPr>
        <b/>
        <sz val="16"/>
        <rFont val="Arial"/>
        <family val="2"/>
        <charset val="1"/>
      </rPr>
      <t xml:space="preserve">D
</t>
    </r>
    <r>
      <rPr>
        <b/>
        <sz val="12"/>
        <rFont val="Arial"/>
        <family val="2"/>
        <charset val="1"/>
      </rPr>
      <t xml:space="preserve">Q2
</t>
    </r>
    <r>
      <rPr>
        <sz val="6"/>
        <rFont val="Arial"/>
        <family val="2"/>
        <charset val="1"/>
      </rPr>
      <t>. MARCATURA CE Dispositivi Medici [SI = 1 /NO = 0]</t>
    </r>
  </si>
  <si>
    <r>
      <rPr>
        <b/>
        <sz val="16"/>
        <rFont val="Arial"/>
        <family val="2"/>
        <charset val="1"/>
      </rPr>
      <t xml:space="preserve">E
</t>
    </r>
    <r>
      <rPr>
        <b/>
        <sz val="12"/>
        <rFont val="Arial"/>
        <family val="2"/>
        <charset val="1"/>
      </rPr>
      <t>Q3</t>
    </r>
    <r>
      <rPr>
        <sz val="6"/>
        <rFont val="Arial"/>
        <family val="2"/>
        <charset val="1"/>
      </rPr>
      <t>.
USO (Nello Studio) [MEDICO =1 /NON MEDICO =0]</t>
    </r>
  </si>
  <si>
    <r>
      <rPr>
        <b/>
        <sz val="16"/>
        <rFont val="Arial"/>
        <family val="2"/>
        <charset val="1"/>
      </rPr>
      <t xml:space="preserve">F
</t>
    </r>
    <r>
      <rPr>
        <b/>
        <sz val="12"/>
        <rFont val="Arial"/>
        <family val="2"/>
        <charset val="1"/>
      </rPr>
      <t>Q4</t>
    </r>
    <r>
      <rPr>
        <sz val="6"/>
        <rFont val="Arial"/>
        <family val="2"/>
        <charset val="1"/>
      </rPr>
      <t>. 
CONCORDANZA DELL’USO NELLO STUDIO ALLA DESTINAZIONE D'USO con cui il fabbricante commercializza o intende commercializzare il dispositivo [SI = 1 / NO = 0]</t>
    </r>
  </si>
  <si>
    <r>
      <rPr>
        <b/>
        <sz val="18"/>
        <rFont val="Arial"/>
        <family val="2"/>
        <charset val="1"/>
      </rPr>
      <t xml:space="preserve">G
</t>
    </r>
    <r>
      <rPr>
        <b/>
        <sz val="12"/>
        <rFont val="Arial"/>
        <family val="2"/>
        <charset val="1"/>
      </rPr>
      <t xml:space="preserve">Q5
</t>
    </r>
    <r>
      <rPr>
        <sz val="6"/>
        <rFont val="Arial"/>
        <family val="2"/>
        <charset val="1"/>
      </rPr>
      <t xml:space="preserve"> VALUTAZIONE DELLA CONFORMITA' (MDR art. 62) [SI =1 / NO = 0]</t>
    </r>
  </si>
  <si>
    <r>
      <rPr>
        <b/>
        <sz val="16"/>
        <rFont val="Arial"/>
        <family val="2"/>
        <charset val="1"/>
      </rPr>
      <t xml:space="preserve">H
</t>
    </r>
    <r>
      <rPr>
        <sz val="12"/>
        <rFont val="Arial"/>
        <family val="2"/>
        <charset val="1"/>
      </rPr>
      <t>Indagine con Dispositivo
Descrizione Caso</t>
    </r>
  </si>
  <si>
    <r>
      <rPr>
        <b/>
        <sz val="16"/>
        <rFont val="Arial"/>
        <family val="2"/>
        <charset val="1"/>
      </rPr>
      <t>I</t>
    </r>
    <r>
      <rPr>
        <sz val="10"/>
        <rFont val="Arial"/>
        <family val="2"/>
        <charset val="1"/>
      </rPr>
      <t xml:space="preserve"> 
Note Ulteriori
</t>
    </r>
  </si>
  <si>
    <r>
      <rPr>
        <b/>
        <sz val="16"/>
        <rFont val="Arial"/>
        <family val="2"/>
        <charset val="1"/>
      </rPr>
      <t xml:space="preserve">L
</t>
    </r>
    <r>
      <rPr>
        <sz val="12"/>
        <rFont val="Arial"/>
        <family val="2"/>
        <charset val="1"/>
      </rPr>
      <t>Percorso Regolatorio</t>
    </r>
  </si>
  <si>
    <r>
      <rPr>
        <b/>
        <sz val="16"/>
        <rFont val="Arial"/>
        <family val="2"/>
        <charset val="1"/>
      </rPr>
      <t xml:space="preserve">M
</t>
    </r>
    <r>
      <rPr>
        <sz val="12"/>
        <rFont val="Arial"/>
        <family val="2"/>
        <charset val="1"/>
      </rPr>
      <t>Soccorso
Istruttorio
GdL</t>
    </r>
  </si>
  <si>
    <r>
      <rPr>
        <b/>
        <sz val="16"/>
        <rFont val="Arial"/>
        <family val="2"/>
        <charset val="1"/>
      </rPr>
      <t xml:space="preserve">N
</t>
    </r>
    <r>
      <rPr>
        <sz val="8"/>
        <rFont val="Arial"/>
        <family val="2"/>
        <charset val="1"/>
      </rPr>
      <t>Match con casistica
MDCG 2021-06 Annex I
(vedasi foglio MDCG)</t>
    </r>
  </si>
  <si>
    <t>SI</t>
  </si>
  <si>
    <t>NO</t>
  </si>
  <si>
    <t>Rispondendo alle domande si ottiene la descrizione della tipologia di studio corrispondente alla combinazione impostata e le indicazioni per il possibile percorso regolatorio.</t>
  </si>
  <si>
    <r>
      <rPr>
        <b/>
        <sz val="16"/>
        <color rgb="FF000000"/>
        <rFont val="Arial"/>
        <family val="2"/>
        <charset val="1"/>
      </rPr>
      <t xml:space="preserve">A
</t>
    </r>
    <r>
      <rPr>
        <b/>
        <sz val="10"/>
        <color rgb="FF000000"/>
        <rFont val="Arial"/>
        <family val="2"/>
        <charset val="1"/>
      </rPr>
      <t>ID</t>
    </r>
  </si>
  <si>
    <r>
      <rPr>
        <b/>
        <sz val="15"/>
        <rFont val="Arial"/>
        <family val="2"/>
        <charset val="1"/>
      </rPr>
      <t xml:space="preserve">C
</t>
    </r>
    <r>
      <rPr>
        <sz val="6"/>
        <rFont val="Arial"/>
        <family val="2"/>
        <charset val="1"/>
      </rPr>
      <t>Q1. DESTINAZIONE D'USO Definita dal Fabbricante [MEDICA = 1 /NON MEDICA = 0]</t>
    </r>
  </si>
  <si>
    <r>
      <rPr>
        <b/>
        <sz val="16"/>
        <rFont val="Arial"/>
        <family val="2"/>
        <charset val="1"/>
      </rPr>
      <t xml:space="preserve">D
</t>
    </r>
    <r>
      <rPr>
        <sz val="6"/>
        <rFont val="Arial"/>
        <family val="2"/>
        <charset val="1"/>
      </rPr>
      <t>Q2. MARCATURA CE Dispositivi Medici [SI = 1 /NO = 0]</t>
    </r>
  </si>
  <si>
    <r>
      <rPr>
        <b/>
        <sz val="16"/>
        <rFont val="Arial"/>
        <family val="2"/>
        <charset val="1"/>
      </rPr>
      <t xml:space="preserve">E
</t>
    </r>
    <r>
      <rPr>
        <sz val="6"/>
        <rFont val="Arial"/>
        <family val="2"/>
        <charset val="1"/>
      </rPr>
      <t>Q3. USO (Nello Studio) [MEDICO =1 /NON MEDICO =0]</t>
    </r>
  </si>
  <si>
    <r>
      <rPr>
        <b/>
        <sz val="16"/>
        <rFont val="Arial"/>
        <family val="2"/>
        <charset val="1"/>
      </rPr>
      <t xml:space="preserve">F
</t>
    </r>
    <r>
      <rPr>
        <sz val="6"/>
        <rFont val="Arial"/>
        <family val="2"/>
        <charset val="1"/>
      </rPr>
      <t>Q4. CONCORDANZA DELL’USO NELLO STUDIO ALLA DESTINAZIONE D'USO con cui il fabbricante commercializza o intende commercializzare il dispositivo [SI = 1 / NO = 0]</t>
    </r>
  </si>
  <si>
    <r>
      <rPr>
        <b/>
        <sz val="18"/>
        <rFont val="Arial"/>
        <family val="2"/>
        <charset val="1"/>
      </rPr>
      <t xml:space="preserve">G
</t>
    </r>
    <r>
      <rPr>
        <sz val="6"/>
        <rFont val="Arial"/>
        <family val="2"/>
        <charset val="1"/>
      </rPr>
      <t>Q5. VALUTAZIONE DELLA CONFORMITA' (MDR art. 62) [SI =1 / NO = 0]</t>
    </r>
  </si>
  <si>
    <t>Dispositivo non medico usato come dispositivo non medico ma fuori dalle previsioni del fabbricante (prestazioni e sicurezza non garantite) </t>
  </si>
  <si>
    <t>Solo CET</t>
  </si>
  <si>
    <t>Dispositivo che può essere solo oggetto di indagine clinica ma lo studio riguarda una destinazione d’uso non prevista dal fabbricante e non medica </t>
  </si>
  <si>
    <t>Dispositivo immesso sul mercato come non medico, che di per sè non ha destinazione d'uso medica (es per misura o rilevazione di grandezze fisiche) ma che potrebbe avere un utilizzo appropriato come parte di un dispositivo medico o di un sistema, se un fabbricante prevedesse un impiego per destinazione  d'uso medica</t>
  </si>
  <si>
    <t>Ipotesi Soccorso Istruttorio RER + CET</t>
  </si>
  <si>
    <t>Dispositivo non medico usato nello studio secondo le previsioni del fabbricante (misura, registrazione, archiviazione, trasmissione) </t>
  </si>
  <si>
    <t>Dispositivo non marcato utilizzabile solo come oggetto di indagine ma per raccogliere dati relativi a sicurezza e prestazioni non utilizzabili per la marcatura</t>
  </si>
  <si>
    <t>CET + Autorizzazione AC Studio Pre-market non per valutare la conformità – Art. 82 – checklist 6</t>
  </si>
  <si>
    <t>Uscita 7 e 9</t>
  </si>
  <si>
    <t xml:space="preserve">Combinazione impossibile: 
Conflitto “utilizzo senza scopo medico vs Valutazione Conformità </t>
  </si>
  <si>
    <t>CET + Autorizzazione AC Studio Pre-market per valutare la conformità – Art. 62 – checklist 6</t>
  </si>
  <si>
    <t>Dispositivo medico non marcato utilizzato come oggetto di indagine a fini di valutazione della conformità</t>
  </si>
  <si>
    <t>Uscita 6 e 8</t>
  </si>
  <si>
    <t>Combinazione impossibile: Conflitto Marcatura CE – Destinazione d’uso Dispositivo NON MEDICO prevista dal Fabbricante</t>
  </si>
  <si>
    <t>Dispositivo medico utilizzato fuori la destinazione d'uso prevista nella sua marcatura per valutazioni funzionali ad estendere l'ambito della marcatura non ai fini della valutazione della conformità. </t>
  </si>
  <si>
    <t>CET +Autorizzazione  AC: Studio Pre-market non per la valutazione della conformità art.82 – checklist 6</t>
  </si>
  <si>
    <t>Uscita 5</t>
  </si>
  <si>
    <t>CET: Studio Post-market non per la valutazione della conformità art.82 – checklist 7 – Notifica AC</t>
  </si>
  <si>
    <t>Uscita 3</t>
  </si>
  <si>
    <t>CET+Autorizzazione AC: Indagine Clinica Pre-Market</t>
  </si>
  <si>
    <t>Uscita 4</t>
  </si>
  <si>
    <t>CET: Indagine Clinica PMCF checklist 7 + Notifica ad AC</t>
  </si>
  <si>
    <t>Uscite 1 e 2</t>
  </si>
  <si>
    <t>Calcola il caso in cui ricade l’indagine in esame:
 rispondendo alle 5 domande (SI/NO) avrai come output il tipo di Indagine ed il percorso regolatorio da seguire per la sua  gestione</t>
  </si>
  <si>
    <t>Studio clinico con Dispositivo non medico - non marcato CE - utilizzato al di fuori della destinazione d’uso stabilita dal fabbricante (ma sempre con scopo non medico)</t>
  </si>
  <si>
    <t>Studio clinico con Dispositivo medico non ancora marcato CE utilizzato per uno scopo non medico (quindi non secondo la destinazione d’uso stabilita dal Fabbricante) – non ai fini della Valutazione della Conformità .</t>
  </si>
  <si>
    <t>Studio clinico con Dispositivo non medico ma utilizzato nello studio come Dispositivo medico – al di fuori della destinazione d’uso stabilita dal fabbricante – non ai fini della Valutazione della Conformità .</t>
  </si>
  <si>
    <t>Studio clinico con Dispositivo medico non ancora marcato CE utilizzato per scopo medico ma al di fuori della destinazione d’uso prevista dal fabbricante – non ai fini della valutazione della conformità</t>
  </si>
  <si>
    <t>Studio clinico con Dispositivo non medico utilizzato come tale secondo la destinazione d’uso prevista dal fabbricante</t>
  </si>
  <si>
    <t>Combinazione impossibile: Conflitto Dispositivo medico – utilizzato secondo destinazione d’uso prevista dal fabbricante vs uso non medico</t>
  </si>
  <si>
    <t>Combinazione impossibile</t>
  </si>
  <si>
    <t>Combinazione impossibile: Conflitto Dispositivo NON medico – utilizzato secondo destinazione d’uso prevista dal fabbricante vs uso medico</t>
  </si>
  <si>
    <t>Indagine clinica con Dispositivo medico – non ancora marcato CE – utilizzato secondo destinazione d’uso – ma condotta non ai fini della valutazione della conformità (Studio Pre-market art.82)</t>
  </si>
  <si>
    <t>Indagine clinica con Dispositivo non Medico – usato come dispositivo medico – al di fuori della destinazione d’uso prevista dal fabbricante – ai fini della Valutazione della Conformità .</t>
  </si>
  <si>
    <t>Indagine clinica con Dispositivo Medico non ancora marcato CE– utilizzato come dispositivo medico – ma al di fuori della destinazione d’uso prevista dal fabbricante – ai fini della valutazione della conformità (per questa nuova destinazione d’uso).</t>
  </si>
  <si>
    <t>Dispositivo utilizzabile solo come oggetto di indagine ma utilizzato fuori destinazione d'uso, per il quale non si può valutare la conformità ai RGSP perché si fa riferimento ad una destinazione d'uso diversa da quella che ha determinato i RGSP.</t>
  </si>
  <si>
    <t>Combinazione impossibile: Conflitto “utilizzo senza scopo medico vs Valutazione della Conformità .</t>
  </si>
  <si>
    <t>Combinazione impossibile: Conflitto “Dispositivo medico – utilizzo senza scopo medico vs Valutazione Conformità Conflitto – Uso non medico nello studio vs Uso secondo destinazione d’uso (che uso medico).</t>
  </si>
  <si>
    <t>Combinazione impossibile: Conflitto utilizzo come dispositivo medico vs uso secondo destinazione d’uso del fabbricante (Dispositivo NON MEDICO).</t>
  </si>
  <si>
    <t>Indagine clinica con Dispositivo medico – non ancora marcato CE – utilizzato secondo destinazione d’uso – e condotta ai fini della valutazione della conformità (Indagine Clinica Pre-market art- 62)</t>
  </si>
  <si>
    <t>Combinazione impossibile: Conflitto Marcatura CE – Destinazione d’uso Dispositivo NON MEDICO prevista dal Fabbricante.</t>
  </si>
  <si>
    <t>Studio Clinico con Dispositivo Medico – Marcato CE – utilizzato per uso non medico – al di fuori della destinazione d’uso prevista dal fabbricante – non ai fini della Valutazione della Conformità .</t>
  </si>
  <si>
    <t>Dispositivo medico marcato CE del quale si propone un uso necessariamente non conforme alla marcatura CE in quanto uso non medico.</t>
  </si>
  <si>
    <t>Indagine clinica con Dispositivo Medico marcato CE ma utilizzato al di fuori dalla destinazione d’uso prevista dal fabbricante ma sempre con scopo medico – non ai fini della Valutazione della Conformità . (Art. 82).</t>
  </si>
  <si>
    <t>Combinazione impossibile: Dispositivo MEDICO marcato CE con destinazione d’uso medica secondo fabbricante – con uso non medico ma entro la destinazione d’uso.</t>
  </si>
  <si>
    <t>Indagine clinica con dispositivo marcato CE con uso medico secondo la destinazione d’uso prevista dal fabbricante, ma condotta non ai fini della Valutazione della Conformità .– Art. 82.</t>
  </si>
  <si>
    <t>Dispositivo medico utilizzato entro la destinazione d'uso prevista nella sua marcatura per valutazioni che non hanno fini PMCF. </t>
  </si>
  <si>
    <t>Combinazione impossibile: Dispositivo MEDICO marcato CE - con destinazione d’uso Medica ma con uso NON MEDICO – fuori destinazione ‘uso –ai fini della Valutazione della Conformità .</t>
  </si>
  <si>
    <t>Indagine clinica con Dispositivo Medico Marcato CE con uso medico ma al di fuori dalla destinazione d’uso prevista dal fabbricante condotta ai fini della Valutazione della Conformità – Pre-Market Art 74.2 (ossia art.62).</t>
  </si>
  <si>
    <t>Dispositivo medico utilizzato fuori la destinazione d'uso prevista nella sua marcatura per valutazioni funzionali ad estendere l'ambito della marcatura.</t>
  </si>
  <si>
    <t>Combinazione impossibile: Conflitto “in Valutazione per la conformità” vs “utilizzo in studio non a scopo medico” Conflitto “uso non medico nello studio” vs “uso secondo destinazione d’uso fabbricante” (che uso medico).</t>
  </si>
  <si>
    <t xml:space="preserve">Combinazione impossibile: 
Conflitto “utilizzo senza scopo medico vs Valutazione della Conformità 
</t>
  </si>
  <si>
    <t>Indagine clinica con Dispositivo Medico marcato CE, utilizzato secondo destinazione d’uso prevista dal fabbricante, condotta ai fini della Valutazione della Conformità –&gt; Indagine PMCF (con procedure aggiuntive gravose e/o invasive – o senza) Art. 74.1 – Art.82.</t>
  </si>
  <si>
    <t>Dispositivo medico utilizzato entro la destinazione d'uso prevista nella sua marcatura per valutazione a fini PMCF.</t>
  </si>
  <si>
    <t>Dispositivo utilizzabile solo come oggetto di indagine ma lo studio riguarda una destinazione d'uso non prevista dal fabbricante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</si>
</sst>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amily val="2"/>
      <charset val="1"/>
    </font>
    <font>
      <b/>
      <sz val="13"/>
      <name val="Arial"/>
      <family val="2"/>
      <charset val="1"/>
    </font>
    <font>
      <sz val="13.95"/>
      <name val="Arial"/>
      <family val="2"/>
      <charset val="1"/>
    </font>
    <font>
      <b/>
      <sz val="16"/>
      <name val="Arial"/>
      <family val="2"/>
      <charset val="1"/>
    </font>
    <font>
      <b/>
      <sz val="10"/>
      <name val="Arial"/>
      <family val="2"/>
      <charset val="1"/>
    </font>
    <font>
      <sz val="15"/>
      <name val="Arial"/>
      <family val="2"/>
      <charset val="1"/>
    </font>
    <font>
      <b/>
      <sz val="12"/>
      <name val="Arial"/>
      <family val="2"/>
      <charset val="1"/>
    </font>
    <font>
      <sz val="6"/>
      <name val="Arial"/>
      <family val="2"/>
      <charset val="1"/>
    </font>
    <font>
      <b/>
      <sz val="18"/>
      <name val="Arial"/>
      <family val="2"/>
      <charset val="1"/>
    </font>
    <font>
      <sz val="12"/>
      <name val="Arial"/>
      <family val="2"/>
      <charset val="1"/>
    </font>
    <font>
      <sz val="8"/>
      <name val="Arial"/>
      <family val="2"/>
      <charset val="1"/>
    </font>
    <font>
      <b/>
      <sz val="18.5"/>
      <name val="Arial"/>
      <family val="2"/>
      <charset val="1"/>
    </font>
    <font>
      <sz val="12.5"/>
      <name val="Arial"/>
      <family val="2"/>
      <charset val="1"/>
    </font>
    <font>
      <sz val="10"/>
      <color rgb="FF000000"/>
      <name val="Arial"/>
      <family val="2"/>
      <charset val="1"/>
    </font>
    <font>
      <b/>
      <sz val="16"/>
      <color rgb="FF000000"/>
      <name val="Arial"/>
      <family val="2"/>
      <charset val="1"/>
    </font>
    <font>
      <b/>
      <sz val="10"/>
      <color rgb="FF000000"/>
      <name val="Arial"/>
      <family val="2"/>
      <charset val="1"/>
    </font>
    <font>
      <b/>
      <sz val="15"/>
      <name val="Arial"/>
      <family val="2"/>
      <charset val="1"/>
    </font>
    <font>
      <b/>
      <sz val="8"/>
      <name val="Arial"/>
      <family val="2"/>
      <charset val="1"/>
    </font>
    <font>
      <b/>
      <sz val="15"/>
      <color rgb="FF000000"/>
      <name val="Arial"/>
      <family val="2"/>
      <charset val="1"/>
    </font>
    <font>
      <sz val="9"/>
      <color rgb="FF000000"/>
      <name val="Arial"/>
      <family val="2"/>
      <charset val="1"/>
    </font>
    <font>
      <sz val="9"/>
      <name val="Arial"/>
      <family val="2"/>
      <charset val="1"/>
    </font>
    <font>
      <sz val="8"/>
      <color rgb="FF000000"/>
      <name val="Aptos"/>
    </font>
  </fonts>
  <fills count="17">
    <fill>
      <patternFill patternType="none"/>
    </fill>
    <fill>
      <patternFill patternType="gray125"/>
    </fill>
    <fill>
      <patternFill patternType="solid">
        <fgColor rgb="FF127622"/>
        <bgColor rgb="FF008080"/>
      </patternFill>
    </fill>
    <fill>
      <patternFill patternType="solid">
        <fgColor rgb="FF383D3C"/>
        <bgColor rgb="FF333300"/>
      </patternFill>
    </fill>
    <fill>
      <patternFill patternType="solid">
        <fgColor rgb="FF000000"/>
        <bgColor rgb="FF003300"/>
      </patternFill>
    </fill>
    <fill>
      <patternFill patternType="solid">
        <fgColor rgb="FFFFFFD7"/>
        <bgColor rgb="FFFFFFFF"/>
      </patternFill>
    </fill>
    <fill>
      <patternFill patternType="solid">
        <fgColor rgb="FFFFE994"/>
        <bgColor rgb="FFFFCC99"/>
      </patternFill>
    </fill>
    <fill>
      <patternFill patternType="solid">
        <fgColor rgb="FFFFFFFF"/>
        <bgColor rgb="FFFFFFD7"/>
      </patternFill>
    </fill>
    <fill>
      <patternFill patternType="solid">
        <fgColor rgb="FF3FAF46"/>
        <bgColor rgb="FF33CCCC"/>
      </patternFill>
    </fill>
    <fill>
      <patternFill patternType="solid">
        <fgColor rgb="FFBBE33D"/>
        <bgColor rgb="FFFFCC00"/>
      </patternFill>
    </fill>
    <fill>
      <patternFill patternType="solid">
        <fgColor rgb="FFB4C7DC"/>
        <bgColor rgb="FFCCCCFF"/>
      </patternFill>
    </fill>
    <fill>
      <patternFill patternType="solid">
        <fgColor rgb="FFFF8000"/>
        <bgColor rgb="FFFF6600"/>
      </patternFill>
    </fill>
    <fill>
      <patternFill patternType="solid">
        <fgColor rgb="FFFFFF00"/>
        <bgColor rgb="FFFFFF00"/>
      </patternFill>
    </fill>
    <fill>
      <patternFill patternType="solid">
        <fgColor rgb="FFBCE43D"/>
        <bgColor indexed="64"/>
      </patternFill>
    </fill>
    <fill>
      <patternFill patternType="solid">
        <fgColor rgb="FFFF8001"/>
        <bgColor indexed="64"/>
      </patternFill>
    </fill>
    <fill>
      <patternFill patternType="solid">
        <fgColor rgb="FFBBE33D"/>
        <bgColor indexed="64"/>
      </patternFill>
    </fill>
    <fill>
      <patternFill patternType="solid">
        <fgColor rgb="FFB4C7DC"/>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47">
    <xf numFmtId="0" fontId="0" fillId="0" borderId="0" xfId="0"/>
    <xf numFmtId="0" fontId="3" fillId="4"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3" fillId="6" borderId="1" xfId="0" applyFont="1" applyFill="1" applyBorder="1" applyAlignment="1" applyProtection="1">
      <alignment horizontal="center" vertical="center" wrapText="1"/>
      <protection hidden="1"/>
    </xf>
    <xf numFmtId="0" fontId="8" fillId="6" borderId="1" xfId="0" applyFont="1" applyFill="1" applyBorder="1" applyAlignment="1" applyProtection="1">
      <alignment horizontal="center" vertical="center" wrapText="1"/>
      <protection hidden="1"/>
    </xf>
    <xf numFmtId="0" fontId="11" fillId="7" borderId="1" xfId="0" applyFont="1" applyFill="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12" fillId="7" borderId="1"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wrapText="1"/>
      <protection hidden="1"/>
    </xf>
    <xf numFmtId="0" fontId="0" fillId="0" borderId="0" xfId="0" applyProtection="1">
      <protection locked="0"/>
    </xf>
    <xf numFmtId="0" fontId="0" fillId="0" borderId="0" xfId="0" applyAlignment="1">
      <alignment horizontal="left" vertical="center" wrapText="1"/>
    </xf>
    <xf numFmtId="0" fontId="13" fillId="0" borderId="0" xfId="0" applyFont="1"/>
    <xf numFmtId="0" fontId="0" fillId="0" borderId="0" xfId="0" applyAlignment="1">
      <alignment horizontal="center"/>
    </xf>
    <xf numFmtId="0" fontId="10" fillId="0" borderId="0" xfId="0" applyFont="1"/>
    <xf numFmtId="0" fontId="14" fillId="8" borderId="1" xfId="0" applyFont="1" applyFill="1" applyBorder="1" applyAlignment="1" applyProtection="1">
      <alignment horizontal="center" vertical="center" wrapText="1"/>
      <protection hidden="1"/>
    </xf>
    <xf numFmtId="0" fontId="16" fillId="6" borderId="1" xfId="0" applyFont="1" applyFill="1" applyBorder="1" applyAlignment="1" applyProtection="1">
      <alignment horizontal="center" vertical="center" wrapText="1"/>
      <protection hidden="1"/>
    </xf>
    <xf numFmtId="0" fontId="10" fillId="5" borderId="1" xfId="0" applyFont="1" applyFill="1" applyBorder="1" applyAlignment="1" applyProtection="1">
      <alignment horizontal="center" vertical="center"/>
      <protection hidden="1"/>
    </xf>
    <xf numFmtId="0" fontId="0" fillId="9" borderId="1" xfId="0" applyFill="1" applyBorder="1" applyAlignment="1" applyProtection="1">
      <alignment horizontal="center" vertical="center"/>
      <protection hidden="1"/>
    </xf>
    <xf numFmtId="0" fontId="10" fillId="10" borderId="1" xfId="0" applyFont="1" applyFill="1" applyBorder="1" applyAlignment="1" applyProtection="1">
      <alignment horizontal="center" vertical="center" wrapText="1"/>
      <protection hidden="1"/>
    </xf>
    <xf numFmtId="0" fontId="0" fillId="0" borderId="1" xfId="0" applyBorder="1" applyProtection="1">
      <protection hidden="1"/>
    </xf>
    <xf numFmtId="0" fontId="17" fillId="10" borderId="1"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0" fillId="11" borderId="1" xfId="0" applyFill="1" applyBorder="1" applyAlignment="1" applyProtection="1">
      <alignment horizontal="center" vertical="center"/>
      <protection hidden="1"/>
    </xf>
    <xf numFmtId="0" fontId="10" fillId="11" borderId="1" xfId="0" applyFont="1" applyFill="1" applyBorder="1" applyAlignment="1" applyProtection="1">
      <alignment horizontal="left" vertical="center" wrapText="1"/>
      <protection hidden="1"/>
    </xf>
    <xf numFmtId="0" fontId="17" fillId="0" borderId="1" xfId="0" applyFont="1" applyBorder="1" applyAlignment="1" applyProtection="1">
      <alignment horizontal="center" vertical="center" wrapText="1"/>
      <protection hidden="1"/>
    </xf>
    <xf numFmtId="0" fontId="10" fillId="5" borderId="1" xfId="0" applyFont="1" applyFill="1" applyBorder="1" applyAlignment="1" applyProtection="1">
      <alignment horizontal="center" vertical="center" wrapText="1"/>
      <protection hidden="1"/>
    </xf>
    <xf numFmtId="0" fontId="19" fillId="7" borderId="1"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hidden="1"/>
    </xf>
    <xf numFmtId="0" fontId="20" fillId="7" borderId="1" xfId="0" applyFont="1" applyFill="1" applyBorder="1" applyAlignment="1" applyProtection="1">
      <alignment horizontal="center" vertical="center" wrapText="1"/>
      <protection hidden="1"/>
    </xf>
    <xf numFmtId="0" fontId="0" fillId="0" borderId="0" xfId="0" applyAlignment="1">
      <alignment horizontal="center" vertical="center"/>
    </xf>
    <xf numFmtId="0" fontId="21" fillId="13" borderId="5" xfId="0" applyFont="1" applyFill="1" applyBorder="1" applyAlignment="1">
      <alignment horizontal="justify" vertical="center" wrapText="1"/>
    </xf>
    <xf numFmtId="0" fontId="21" fillId="14" borderId="5" xfId="0" applyFont="1" applyFill="1" applyBorder="1" applyAlignment="1">
      <alignment horizontal="justify" vertical="center" wrapText="1"/>
    </xf>
    <xf numFmtId="0" fontId="21" fillId="14" borderId="3" xfId="0" applyFont="1" applyFill="1" applyBorder="1" applyAlignment="1">
      <alignment horizontal="justify" vertical="center" wrapText="1"/>
    </xf>
    <xf numFmtId="0" fontId="21" fillId="13" borderId="4" xfId="0" applyFont="1" applyFill="1" applyBorder="1" applyAlignment="1">
      <alignment horizontal="justify" vertical="center" wrapText="1"/>
    </xf>
    <xf numFmtId="0" fontId="21" fillId="13" borderId="2" xfId="0" applyFont="1" applyFill="1" applyBorder="1" applyAlignment="1">
      <alignment horizontal="justify" vertical="center" wrapText="1"/>
    </xf>
    <xf numFmtId="0" fontId="21" fillId="13" borderId="3" xfId="0" applyFont="1" applyFill="1" applyBorder="1" applyAlignment="1">
      <alignment horizontal="justify" vertical="center" wrapText="1"/>
    </xf>
    <xf numFmtId="0" fontId="21" fillId="14" borderId="2" xfId="0" applyFont="1" applyFill="1" applyBorder="1" applyAlignment="1">
      <alignment horizontal="justify" vertical="center" wrapText="1"/>
    </xf>
    <xf numFmtId="0" fontId="21" fillId="14" borderId="4" xfId="0" applyFont="1" applyFill="1" applyBorder="1" applyAlignment="1">
      <alignment horizontal="justify" vertical="center" wrapText="1"/>
    </xf>
    <xf numFmtId="0" fontId="1" fillId="2"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0" fillId="0" borderId="0" xfId="0" applyAlignment="1" applyProtection="1">
      <alignment horizontal="left" vertical="center" wrapText="1"/>
      <protection hidden="1"/>
    </xf>
    <xf numFmtId="0" fontId="18" fillId="12" borderId="0" xfId="0" applyFont="1" applyFill="1" applyAlignment="1">
      <alignment horizontal="center" vertical="center" wrapText="1"/>
    </xf>
    <xf numFmtId="0" fontId="21" fillId="15" borderId="5" xfId="0" applyFont="1" applyFill="1" applyBorder="1" applyAlignment="1">
      <alignment vertical="center" wrapText="1"/>
    </xf>
    <xf numFmtId="0" fontId="21" fillId="16" borderId="5"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127622"/>
      <rgbColor rgb="FF000080"/>
      <rgbColor rgb="FF808000"/>
      <rgbColor rgb="FF800080"/>
      <rgbColor rgb="FF008080"/>
      <rgbColor rgb="FFB4C7DC"/>
      <rgbColor rgb="FF808080"/>
      <rgbColor rgb="FF9999FF"/>
      <rgbColor rgb="FF993366"/>
      <rgbColor rgb="FFFFFFD7"/>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E994"/>
      <rgbColor rgb="FF99CCFF"/>
      <rgbColor rgb="FFFF99CC"/>
      <rgbColor rgb="FFCC99FF"/>
      <rgbColor rgb="FFFFCC99"/>
      <rgbColor rgb="FF3366FF"/>
      <rgbColor rgb="FF33CCCC"/>
      <rgbColor rgb="FFBBE33D"/>
      <rgbColor rgb="FFFFCC00"/>
      <rgbColor rgb="FFFF8000"/>
      <rgbColor rgb="FFFF6600"/>
      <rgbColor rgb="FF666699"/>
      <rgbColor rgb="FF969696"/>
      <rgbColor rgb="FF003366"/>
      <rgbColor rgb="FF3FAF46"/>
      <rgbColor rgb="FF003300"/>
      <rgbColor rgb="FF333300"/>
      <rgbColor rgb="FF993300"/>
      <rgbColor rgb="FF993366"/>
      <rgbColor rgb="FF333399"/>
      <rgbColor rgb="FF383D3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128160</xdr:colOff>
      <xdr:row>46</xdr:row>
      <xdr:rowOff>53280</xdr:rowOff>
    </xdr:to>
    <xdr:pic>
      <xdr:nvPicPr>
        <xdr:cNvPr id="2" name="Immagin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0" y="0"/>
          <a:ext cx="10669680" cy="7531200"/>
        </a:xfrm>
        <a:prstGeom prst="rect">
          <a:avLst/>
        </a:prstGeom>
        <a:ln w="0">
          <a:noFill/>
        </a:ln>
      </xdr:spPr>
    </xdr:pic>
    <xdr:clientData/>
  </xdr:twoCellAnchor>
</xdr:wsDr>
</file>

<file path=xl/theme/theme1.xml><?xml version="1.0" encoding="utf-8"?>
<a:theme xmlns:a="http://schemas.openxmlformats.org/drawingml/2006/main"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
  <sheetViews>
    <sheetView tabSelected="1" zoomScale="110" zoomScaleNormal="110" workbookViewId="0">
      <selection activeCell="G5" sqref="G5"/>
    </sheetView>
  </sheetViews>
  <sheetFormatPr baseColWidth="10" defaultColWidth="11.5" defaultRowHeight="13" x14ac:dyDescent="0.15"/>
  <cols>
    <col min="1" max="1" width="7.83203125" customWidth="1"/>
    <col min="2" max="2" width="6.1640625" customWidth="1"/>
    <col min="3" max="5" width="13" customWidth="1"/>
    <col min="6" max="6" width="16.33203125" customWidth="1"/>
    <col min="7" max="7" width="15" customWidth="1"/>
    <col min="8" max="8" width="49" customWidth="1"/>
    <col min="9" max="9" width="41.5" customWidth="1"/>
    <col min="10" max="10" width="20.83203125" customWidth="1"/>
    <col min="12" max="12" width="14.6640625" customWidth="1"/>
  </cols>
  <sheetData>
    <row r="1" spans="1:12" ht="35.25" customHeight="1" x14ac:dyDescent="0.15">
      <c r="A1" s="41" t="s">
        <v>0</v>
      </c>
      <c r="B1" s="41"/>
      <c r="C1" s="41"/>
      <c r="D1" s="41"/>
      <c r="E1" s="41"/>
      <c r="F1" s="41"/>
      <c r="G1" s="41"/>
      <c r="H1" s="41"/>
      <c r="I1" s="41"/>
      <c r="J1" s="41"/>
      <c r="K1" s="41"/>
      <c r="L1" s="41"/>
    </row>
    <row r="2" spans="1:12" ht="53.25" customHeight="1" x14ac:dyDescent="0.15">
      <c r="A2" s="42" t="s">
        <v>1</v>
      </c>
      <c r="B2" s="42"/>
      <c r="C2" s="42"/>
      <c r="D2" s="42"/>
      <c r="E2" s="42"/>
      <c r="F2" s="42"/>
      <c r="G2" s="42"/>
      <c r="H2" s="42"/>
      <c r="I2" s="42"/>
      <c r="J2" s="42"/>
      <c r="K2" s="42"/>
      <c r="L2" s="42"/>
    </row>
    <row r="3" spans="1:12" ht="140.5" customHeight="1" x14ac:dyDescent="0.15">
      <c r="A3" s="1" t="s">
        <v>2</v>
      </c>
      <c r="B3" s="2" t="s">
        <v>3</v>
      </c>
      <c r="C3" s="3" t="s">
        <v>4</v>
      </c>
      <c r="D3" s="4" t="s">
        <v>5</v>
      </c>
      <c r="E3" s="4" t="s">
        <v>6</v>
      </c>
      <c r="F3" s="4" t="s">
        <v>7</v>
      </c>
      <c r="G3" s="5" t="s">
        <v>8</v>
      </c>
      <c r="H3" s="4" t="s">
        <v>9</v>
      </c>
      <c r="I3" s="4" t="s">
        <v>10</v>
      </c>
      <c r="J3" s="4" t="s">
        <v>11</v>
      </c>
      <c r="K3" s="4" t="s">
        <v>12</v>
      </c>
      <c r="L3" s="4" t="s">
        <v>13</v>
      </c>
    </row>
    <row r="4" spans="1:12" ht="220.75" customHeight="1" x14ac:dyDescent="0.15">
      <c r="A4" s="6">
        <f>LOOKUP((IF(C4= "SI", 2^0,0)+IF(E4="SI", 2^1, 0)+IF(F4= "SI", 2^2, 0)+IF(G4="SI",2^3,0)+IF(D4= "SI", 2^4,0)),Tabella_Casi!B2:B33,Tabella_Casi!A$2:A$33)</f>
        <v>14</v>
      </c>
      <c r="B4" s="7">
        <f>IF(C4= "SI", 2^0,0)+IF(E4="SI", 2^1, 0)+IF(F4= "SI", 2^2, 0)+IF(G4="SI",2^3,0)+IF(D4= "SI", 2^4,0)</f>
        <v>31</v>
      </c>
      <c r="C4" s="8" t="s">
        <v>14</v>
      </c>
      <c r="D4" s="8" t="s">
        <v>14</v>
      </c>
      <c r="E4" s="8" t="s">
        <v>14</v>
      </c>
      <c r="F4" s="8" t="s">
        <v>14</v>
      </c>
      <c r="G4" s="8" t="s">
        <v>14</v>
      </c>
      <c r="H4" s="9" t="str">
        <f>LOOKUP((IF(C4= "SI", 2^0,0)+IF(E4="SI", 2^1, 0)+IF(F4= "SI", 2^2, 0)+IF(G4="SI",2^3,0)+IF(D4= "SI", 2^4,0)),Tabella_Casi!B$2:B$33,Tabella_Casi!H$2:H$33)</f>
        <v>Indagine clinica con Dispositivo Medico marcato CE, utilizzato secondo destinazione d’uso prevista dal fabbricante, condotta ai fini della Valutazione della Conformità –&gt; Indagine PMCF (con procedure aggiuntive gravose e/o invasive – o senza) Art. 74.1 – Art.82.</v>
      </c>
      <c r="I4" s="9" t="str">
        <f>LOOKUP((IF(C4= "SI", 2^0,0)+IF(E4="SI", 2^1, 0)+IF(F4= "SI", 2^2, 0)+IF(G4="SI",2^3,0)+IF(D4= "SI", 2^4,0)),Tabella_Casi!B$2:B$33,Tabella_Casi!I$2:I$33)</f>
        <v>Dispositivo medico utilizzato entro la destinazione d'uso prevista nella sua marcatura per valutazione a fini PMCF.</v>
      </c>
      <c r="J4" s="9" t="str">
        <f>LOOKUP((IF(C4= "SI", 2^0,0)+IF(E4="SI", 2^1, 0)+IF(F4= "SI", 2^2, 0)+IF(G4="SI",2^3,0)+IF(D4= "SI", 2^4,0)),Tabella_Casi!B$2:B$33,Tabella_Casi!J$2:J$33)</f>
        <v>CET: Indagine Clinica PMCF checklist 7 + Notifica ad AC</v>
      </c>
      <c r="K4" s="9" t="str">
        <f>LOOKUP((IF(C4= "SI", 2^0,0)+IF(E4="SI", 2^1, 0)+IF(F4= "SI", 2^2, 0)+IF(G4="SI",2^3,0)+IF(D4= "SI", 2^4,0)),Tabella_Casi!B$2:B$33,Tabella_Casi!K$2:K$33)</f>
        <v>NO</v>
      </c>
      <c r="L4" s="9" t="str">
        <f>LOOKUP((IF(C4= "SI", 2^0,0)+IF(E4="SI", 2^1, 0)+IF(F4= "SI", 2^2, 0)+IF(G4="SI",2^3,0)+IF(D4= "SI", 2^4,0)),Tabella_Casi!B$2:B$33,Tabella_Casi!L$2:L$33)</f>
        <v>Uscite 1 e 2</v>
      </c>
    </row>
    <row r="6" spans="1:12" x14ac:dyDescent="0.15">
      <c r="C6" s="10"/>
    </row>
    <row r="7" spans="1:12" ht="23.25" customHeight="1" x14ac:dyDescent="0.15">
      <c r="C7" s="43" t="s">
        <v>16</v>
      </c>
      <c r="D7" s="43"/>
      <c r="E7" s="43"/>
      <c r="F7" s="43"/>
      <c r="G7" s="43"/>
      <c r="H7" s="43"/>
      <c r="I7" s="11"/>
    </row>
  </sheetData>
  <sheetProtection algorithmName="SHA-512" hashValue="zjqzGkadDNhXA+YkmfK0g6f1vvRzik19p3UsgkwaLdLyY3m6iV4YKtYpGu4S6NmevgZzuOQXzZCw4Y6liVBN+g==" saltValue="8n6xKKj6WUjg10+6A1DOYA==" spinCount="100000" sheet="1" objects="1" scenarios="1"/>
  <mergeCells count="3">
    <mergeCell ref="A1:L1"/>
    <mergeCell ref="A2:L2"/>
    <mergeCell ref="C7:H7"/>
  </mergeCells>
  <dataValidations count="1">
    <dataValidation type="list" operator="equal" showErrorMessage="1" promptTitle="Rispondi " prompt="0 = NO_x000a_1 = SI" sqref="C4:G4" xr:uid="{00000000-0002-0000-0000-000000000000}">
      <formula1>"SI,NO"</formula1>
      <formula2>0</formula2>
    </dataValidation>
  </dataValidations>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Roman,Normale"&amp;12&amp;A</oddHeader>
    <oddFooter>&amp;C&amp;"Times New Roman,Normale"&amp;12Pagina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8"/>
  <sheetViews>
    <sheetView zoomScale="110" zoomScaleNormal="110" workbookViewId="0">
      <pane ySplit="1" topLeftCell="A9" activePane="bottomLeft" state="frozen"/>
      <selection pane="bottomLeft" activeCell="I15" sqref="I15"/>
    </sheetView>
  </sheetViews>
  <sheetFormatPr baseColWidth="10" defaultColWidth="11.5" defaultRowHeight="13" x14ac:dyDescent="0.15"/>
  <cols>
    <col min="1" max="1" width="8.6640625" style="12" customWidth="1"/>
    <col min="2" max="2" width="5.6640625" style="13" customWidth="1"/>
    <col min="6" max="6" width="13.6640625" customWidth="1"/>
    <col min="8" max="8" width="39" style="14" customWidth="1"/>
    <col min="9" max="9" width="35.33203125" style="14" customWidth="1"/>
    <col min="10" max="10" width="23.33203125" style="32" customWidth="1"/>
    <col min="11" max="11" width="13.33203125" style="13" customWidth="1"/>
    <col min="12" max="12" width="13.83203125" customWidth="1"/>
  </cols>
  <sheetData>
    <row r="1" spans="1:12" ht="87" customHeight="1" thickBot="1" x14ac:dyDescent="0.2">
      <c r="A1" s="15" t="s">
        <v>17</v>
      </c>
      <c r="B1" s="2" t="s">
        <v>3</v>
      </c>
      <c r="C1" s="16" t="s">
        <v>18</v>
      </c>
      <c r="D1" s="4" t="s">
        <v>19</v>
      </c>
      <c r="E1" s="4" t="s">
        <v>20</v>
      </c>
      <c r="F1" s="4" t="s">
        <v>21</v>
      </c>
      <c r="G1" s="5" t="s">
        <v>22</v>
      </c>
      <c r="H1" s="4" t="s">
        <v>9</v>
      </c>
      <c r="I1" s="4" t="s">
        <v>10</v>
      </c>
      <c r="J1" s="4" t="s">
        <v>11</v>
      </c>
      <c r="K1" s="4" t="s">
        <v>12</v>
      </c>
      <c r="L1" s="4" t="s">
        <v>13</v>
      </c>
    </row>
    <row r="2" spans="1:12" ht="59.25" customHeight="1" thickBot="1" x14ac:dyDescent="0.2">
      <c r="A2" s="15">
        <v>1</v>
      </c>
      <c r="B2" s="17">
        <f t="shared" ref="B2:B33" si="0">C2*2^0+E2*2^1+F2*2^2+G2*2^3+D2*2^4</f>
        <v>0</v>
      </c>
      <c r="C2" s="18">
        <v>0</v>
      </c>
      <c r="D2" s="18">
        <v>0</v>
      </c>
      <c r="E2" s="18">
        <v>0</v>
      </c>
      <c r="F2" s="18">
        <v>0</v>
      </c>
      <c r="G2" s="18">
        <v>0</v>
      </c>
      <c r="H2" s="37" t="s">
        <v>47</v>
      </c>
      <c r="I2" s="36" t="s">
        <v>23</v>
      </c>
      <c r="J2" s="19" t="s">
        <v>24</v>
      </c>
      <c r="K2" s="19" t="s">
        <v>15</v>
      </c>
      <c r="L2" s="20"/>
    </row>
    <row r="3" spans="1:12" ht="60.75" customHeight="1" thickBot="1" x14ac:dyDescent="0.2">
      <c r="A3" s="15">
        <v>5</v>
      </c>
      <c r="B3" s="17">
        <f t="shared" si="0"/>
        <v>1</v>
      </c>
      <c r="C3" s="18">
        <v>1</v>
      </c>
      <c r="D3" s="18">
        <v>0</v>
      </c>
      <c r="E3" s="18">
        <v>0</v>
      </c>
      <c r="F3" s="18">
        <v>0</v>
      </c>
      <c r="G3" s="18">
        <v>0</v>
      </c>
      <c r="H3" s="38" t="s">
        <v>48</v>
      </c>
      <c r="I3" s="33" t="s">
        <v>25</v>
      </c>
      <c r="J3" s="19" t="s">
        <v>24</v>
      </c>
      <c r="K3" s="19" t="s">
        <v>15</v>
      </c>
      <c r="L3" s="20"/>
    </row>
    <row r="4" spans="1:12" ht="93" customHeight="1" thickBot="1" x14ac:dyDescent="0.2">
      <c r="A4" s="15">
        <v>3</v>
      </c>
      <c r="B4" s="17">
        <f t="shared" si="0"/>
        <v>2</v>
      </c>
      <c r="C4" s="18">
        <v>0</v>
      </c>
      <c r="D4" s="18">
        <v>0</v>
      </c>
      <c r="E4" s="18">
        <v>1</v>
      </c>
      <c r="F4" s="18">
        <v>0</v>
      </c>
      <c r="G4" s="18">
        <v>0</v>
      </c>
      <c r="H4" s="38" t="s">
        <v>49</v>
      </c>
      <c r="I4" s="33" t="s">
        <v>26</v>
      </c>
      <c r="J4" s="21" t="s">
        <v>27</v>
      </c>
      <c r="K4" s="21" t="s">
        <v>14</v>
      </c>
      <c r="L4" s="20"/>
    </row>
    <row r="5" spans="1:12" ht="48.25" customHeight="1" thickBot="1" x14ac:dyDescent="0.2">
      <c r="A5" s="15">
        <v>7</v>
      </c>
      <c r="B5" s="17">
        <f t="shared" si="0"/>
        <v>3</v>
      </c>
      <c r="C5" s="18">
        <v>1</v>
      </c>
      <c r="D5" s="18">
        <v>0</v>
      </c>
      <c r="E5" s="18">
        <v>1</v>
      </c>
      <c r="F5" s="18">
        <v>0</v>
      </c>
      <c r="G5" s="18">
        <v>0</v>
      </c>
      <c r="H5" s="45" t="s">
        <v>50</v>
      </c>
      <c r="I5" s="45" t="s">
        <v>77</v>
      </c>
      <c r="J5" s="46" t="s">
        <v>24</v>
      </c>
      <c r="K5" s="46" t="s">
        <v>15</v>
      </c>
      <c r="L5" s="20"/>
    </row>
    <row r="6" spans="1:12" ht="48.25" customHeight="1" thickBot="1" x14ac:dyDescent="0.2">
      <c r="A6" s="15">
        <v>2</v>
      </c>
      <c r="B6" s="17">
        <f t="shared" si="0"/>
        <v>4</v>
      </c>
      <c r="C6" s="18">
        <v>0</v>
      </c>
      <c r="D6" s="18">
        <v>0</v>
      </c>
      <c r="E6" s="18">
        <v>0</v>
      </c>
      <c r="F6" s="18">
        <v>1</v>
      </c>
      <c r="G6" s="18">
        <v>0</v>
      </c>
      <c r="H6" s="38" t="s">
        <v>51</v>
      </c>
      <c r="I6" s="33" t="s">
        <v>28</v>
      </c>
      <c r="J6" s="19" t="s">
        <v>24</v>
      </c>
      <c r="K6" s="19" t="s">
        <v>15</v>
      </c>
      <c r="L6" s="20"/>
    </row>
    <row r="7" spans="1:12" ht="37" thickBot="1" x14ac:dyDescent="0.2">
      <c r="A7" s="22"/>
      <c r="B7" s="17">
        <f t="shared" si="0"/>
        <v>5</v>
      </c>
      <c r="C7" s="23">
        <v>1</v>
      </c>
      <c r="D7" s="23">
        <v>0</v>
      </c>
      <c r="E7" s="23">
        <v>0</v>
      </c>
      <c r="F7" s="23">
        <v>1</v>
      </c>
      <c r="G7" s="23">
        <v>0</v>
      </c>
      <c r="H7" s="35" t="s">
        <v>52</v>
      </c>
      <c r="I7" s="34"/>
      <c r="J7" s="25" t="s">
        <v>53</v>
      </c>
      <c r="K7" s="25"/>
      <c r="L7" s="20"/>
    </row>
    <row r="8" spans="1:12" ht="37" thickBot="1" x14ac:dyDescent="0.2">
      <c r="A8" s="22"/>
      <c r="B8" s="17">
        <f t="shared" si="0"/>
        <v>6</v>
      </c>
      <c r="C8" s="23">
        <v>0</v>
      </c>
      <c r="D8" s="23">
        <v>0</v>
      </c>
      <c r="E8" s="23">
        <v>1</v>
      </c>
      <c r="F8" s="23">
        <v>1</v>
      </c>
      <c r="G8" s="23">
        <v>0</v>
      </c>
      <c r="H8" s="35" t="s">
        <v>54</v>
      </c>
      <c r="I8" s="34"/>
      <c r="J8" s="25" t="s">
        <v>53</v>
      </c>
      <c r="K8" s="25"/>
      <c r="L8" s="20"/>
    </row>
    <row r="9" spans="1:12" ht="57.5" customHeight="1" thickBot="1" x14ac:dyDescent="0.2">
      <c r="A9" s="15">
        <v>11</v>
      </c>
      <c r="B9" s="17">
        <f t="shared" si="0"/>
        <v>7</v>
      </c>
      <c r="C9" s="18">
        <v>1</v>
      </c>
      <c r="D9" s="18">
        <v>0</v>
      </c>
      <c r="E9" s="18">
        <v>1</v>
      </c>
      <c r="F9" s="18">
        <v>1</v>
      </c>
      <c r="G9" s="18">
        <v>0</v>
      </c>
      <c r="H9" s="38" t="s">
        <v>55</v>
      </c>
      <c r="I9" s="33" t="s">
        <v>29</v>
      </c>
      <c r="J9" s="19" t="s">
        <v>30</v>
      </c>
      <c r="K9" s="19" t="s">
        <v>15</v>
      </c>
      <c r="L9" s="26" t="s">
        <v>31</v>
      </c>
    </row>
    <row r="10" spans="1:12" ht="36" x14ac:dyDescent="0.15">
      <c r="A10" s="22"/>
      <c r="B10" s="17">
        <f t="shared" si="0"/>
        <v>8</v>
      </c>
      <c r="C10" s="23">
        <v>0</v>
      </c>
      <c r="D10" s="23">
        <v>0</v>
      </c>
      <c r="E10" s="23">
        <v>0</v>
      </c>
      <c r="F10" s="23">
        <v>0</v>
      </c>
      <c r="G10" s="23">
        <v>1</v>
      </c>
      <c r="H10" s="24" t="s">
        <v>74</v>
      </c>
      <c r="I10" s="24"/>
      <c r="J10" s="25" t="s">
        <v>53</v>
      </c>
      <c r="K10" s="25"/>
      <c r="L10" s="20"/>
    </row>
    <row r="11" spans="1:12" ht="36.75" customHeight="1" thickBot="1" x14ac:dyDescent="0.2">
      <c r="A11" s="22"/>
      <c r="B11" s="17">
        <f t="shared" si="0"/>
        <v>9</v>
      </c>
      <c r="C11" s="23">
        <v>1</v>
      </c>
      <c r="D11" s="23">
        <v>0</v>
      </c>
      <c r="E11" s="23">
        <v>0</v>
      </c>
      <c r="F11" s="23">
        <v>0</v>
      </c>
      <c r="G11" s="23">
        <v>1</v>
      </c>
      <c r="H11" s="24" t="s">
        <v>32</v>
      </c>
      <c r="I11" s="24"/>
      <c r="J11" s="25" t="s">
        <v>53</v>
      </c>
      <c r="K11" s="25"/>
      <c r="L11" s="20"/>
    </row>
    <row r="12" spans="1:12" ht="36.75" customHeight="1" thickBot="1" x14ac:dyDescent="0.2">
      <c r="A12" s="15">
        <v>4</v>
      </c>
      <c r="B12" s="17">
        <f t="shared" si="0"/>
        <v>10</v>
      </c>
      <c r="C12" s="18">
        <v>0</v>
      </c>
      <c r="D12" s="18">
        <v>0</v>
      </c>
      <c r="E12" s="18">
        <v>1</v>
      </c>
      <c r="F12" s="18">
        <v>0</v>
      </c>
      <c r="G12" s="18">
        <v>1</v>
      </c>
      <c r="H12" s="37" t="s">
        <v>56</v>
      </c>
      <c r="I12" s="36"/>
      <c r="J12" s="19" t="s">
        <v>33</v>
      </c>
      <c r="K12" s="19" t="s">
        <v>15</v>
      </c>
      <c r="L12" s="20"/>
    </row>
    <row r="13" spans="1:12" ht="81.5" customHeight="1" thickBot="1" x14ac:dyDescent="0.2">
      <c r="A13" s="15">
        <v>8</v>
      </c>
      <c r="B13" s="17">
        <f t="shared" si="0"/>
        <v>11</v>
      </c>
      <c r="C13" s="18">
        <v>1</v>
      </c>
      <c r="D13" s="18">
        <v>0</v>
      </c>
      <c r="E13" s="18">
        <v>1</v>
      </c>
      <c r="F13" s="18">
        <v>0</v>
      </c>
      <c r="G13" s="18">
        <v>1</v>
      </c>
      <c r="H13" s="38" t="s">
        <v>57</v>
      </c>
      <c r="I13" s="33" t="s">
        <v>58</v>
      </c>
      <c r="J13" s="19" t="s">
        <v>33</v>
      </c>
      <c r="K13" s="19" t="s">
        <v>15</v>
      </c>
      <c r="L13" s="20"/>
    </row>
    <row r="14" spans="1:12" ht="36.75" customHeight="1" thickBot="1" x14ac:dyDescent="0.2">
      <c r="A14" s="22"/>
      <c r="B14" s="17">
        <f t="shared" si="0"/>
        <v>12</v>
      </c>
      <c r="C14" s="23">
        <v>0</v>
      </c>
      <c r="D14" s="23">
        <v>0</v>
      </c>
      <c r="E14" s="23">
        <v>0</v>
      </c>
      <c r="F14" s="23">
        <v>1</v>
      </c>
      <c r="G14" s="23">
        <v>1</v>
      </c>
      <c r="H14" s="39" t="s">
        <v>59</v>
      </c>
      <c r="I14" s="40"/>
      <c r="J14" s="25" t="s">
        <v>53</v>
      </c>
      <c r="K14" s="25"/>
      <c r="L14" s="20"/>
    </row>
    <row r="15" spans="1:12" ht="49" thickBot="1" x14ac:dyDescent="0.2">
      <c r="A15" s="22"/>
      <c r="B15" s="17">
        <f t="shared" si="0"/>
        <v>13</v>
      </c>
      <c r="C15" s="23">
        <v>1</v>
      </c>
      <c r="D15" s="23">
        <v>0</v>
      </c>
      <c r="E15" s="23">
        <v>0</v>
      </c>
      <c r="F15" s="23">
        <v>1</v>
      </c>
      <c r="G15" s="23">
        <v>1</v>
      </c>
      <c r="H15" s="35" t="s">
        <v>60</v>
      </c>
      <c r="I15" s="34"/>
      <c r="J15" s="25" t="s">
        <v>53</v>
      </c>
      <c r="K15" s="25"/>
      <c r="L15" s="20"/>
    </row>
    <row r="16" spans="1:12" ht="37" thickBot="1" x14ac:dyDescent="0.2">
      <c r="A16" s="22"/>
      <c r="B16" s="17">
        <f t="shared" si="0"/>
        <v>14</v>
      </c>
      <c r="C16" s="23">
        <v>0</v>
      </c>
      <c r="D16" s="23">
        <v>0</v>
      </c>
      <c r="E16" s="23">
        <v>1</v>
      </c>
      <c r="F16" s="23">
        <v>1</v>
      </c>
      <c r="G16" s="23">
        <v>1</v>
      </c>
      <c r="H16" s="39" t="s">
        <v>61</v>
      </c>
      <c r="I16" s="24"/>
      <c r="J16" s="25" t="s">
        <v>53</v>
      </c>
      <c r="K16" s="25"/>
      <c r="L16" s="20"/>
    </row>
    <row r="17" spans="1:12" ht="47.25" customHeight="1" thickBot="1" x14ac:dyDescent="0.2">
      <c r="A17" s="15">
        <v>12</v>
      </c>
      <c r="B17" s="17">
        <f t="shared" si="0"/>
        <v>15</v>
      </c>
      <c r="C17" s="18">
        <v>1</v>
      </c>
      <c r="D17" s="18">
        <v>0</v>
      </c>
      <c r="E17" s="18">
        <v>1</v>
      </c>
      <c r="F17" s="18">
        <v>1</v>
      </c>
      <c r="G17" s="18">
        <v>1</v>
      </c>
      <c r="H17" s="37" t="s">
        <v>62</v>
      </c>
      <c r="I17" s="36" t="s">
        <v>34</v>
      </c>
      <c r="J17" s="19" t="s">
        <v>33</v>
      </c>
      <c r="K17" s="19" t="s">
        <v>15</v>
      </c>
      <c r="L17" s="26" t="s">
        <v>35</v>
      </c>
    </row>
    <row r="18" spans="1:12" ht="36.75" customHeight="1" thickBot="1" x14ac:dyDescent="0.2">
      <c r="A18" s="22"/>
      <c r="B18" s="17">
        <f t="shared" si="0"/>
        <v>16</v>
      </c>
      <c r="C18" s="23">
        <v>0</v>
      </c>
      <c r="D18" s="23">
        <v>1</v>
      </c>
      <c r="E18" s="23">
        <v>0</v>
      </c>
      <c r="F18" s="23">
        <v>0</v>
      </c>
      <c r="G18" s="23">
        <v>0</v>
      </c>
      <c r="H18" s="39" t="s">
        <v>63</v>
      </c>
      <c r="I18" s="40"/>
      <c r="J18" s="25" t="s">
        <v>53</v>
      </c>
      <c r="K18" s="25"/>
      <c r="L18" s="20"/>
    </row>
    <row r="19" spans="1:12" ht="49.75" customHeight="1" thickBot="1" x14ac:dyDescent="0.2">
      <c r="A19" s="15">
        <v>6</v>
      </c>
      <c r="B19" s="17">
        <f t="shared" si="0"/>
        <v>17</v>
      </c>
      <c r="C19" s="18">
        <v>1</v>
      </c>
      <c r="D19" s="18">
        <v>1</v>
      </c>
      <c r="E19" s="18">
        <v>0</v>
      </c>
      <c r="F19" s="18">
        <v>0</v>
      </c>
      <c r="G19" s="18">
        <v>0</v>
      </c>
      <c r="H19" s="38" t="s">
        <v>64</v>
      </c>
      <c r="I19" s="33" t="s">
        <v>65</v>
      </c>
      <c r="J19" s="19" t="s">
        <v>24</v>
      </c>
      <c r="K19" s="19" t="s">
        <v>15</v>
      </c>
      <c r="L19" s="20"/>
    </row>
    <row r="20" spans="1:12" ht="36.75" customHeight="1" thickBot="1" x14ac:dyDescent="0.2">
      <c r="A20" s="22"/>
      <c r="B20" s="17">
        <f t="shared" si="0"/>
        <v>18</v>
      </c>
      <c r="C20" s="23">
        <v>0</v>
      </c>
      <c r="D20" s="23">
        <v>1</v>
      </c>
      <c r="E20" s="23">
        <v>1</v>
      </c>
      <c r="F20" s="23">
        <v>0</v>
      </c>
      <c r="G20" s="23">
        <v>0</v>
      </c>
      <c r="H20" s="39" t="s">
        <v>63</v>
      </c>
      <c r="I20" s="40"/>
      <c r="J20" s="25" t="s">
        <v>53</v>
      </c>
      <c r="K20" s="25"/>
      <c r="L20" s="20"/>
    </row>
    <row r="21" spans="1:12" ht="62" customHeight="1" thickBot="1" x14ac:dyDescent="0.2">
      <c r="A21" s="15">
        <v>9</v>
      </c>
      <c r="B21" s="17">
        <f t="shared" si="0"/>
        <v>19</v>
      </c>
      <c r="C21" s="18">
        <v>1</v>
      </c>
      <c r="D21" s="18">
        <v>1</v>
      </c>
      <c r="E21" s="18">
        <v>1</v>
      </c>
      <c r="F21" s="18">
        <v>0</v>
      </c>
      <c r="G21" s="18">
        <v>0</v>
      </c>
      <c r="H21" s="38" t="s">
        <v>66</v>
      </c>
      <c r="I21" s="33" t="s">
        <v>37</v>
      </c>
      <c r="J21" s="19" t="s">
        <v>38</v>
      </c>
      <c r="K21" s="19" t="s">
        <v>15</v>
      </c>
      <c r="L21" s="26" t="s">
        <v>39</v>
      </c>
    </row>
    <row r="22" spans="1:12" ht="36.75" customHeight="1" thickBot="1" x14ac:dyDescent="0.2">
      <c r="A22" s="22"/>
      <c r="B22" s="17">
        <f t="shared" si="0"/>
        <v>20</v>
      </c>
      <c r="C22" s="23">
        <v>0</v>
      </c>
      <c r="D22" s="23">
        <v>1</v>
      </c>
      <c r="E22" s="23">
        <v>0</v>
      </c>
      <c r="F22" s="23">
        <v>1</v>
      </c>
      <c r="G22" s="23">
        <v>0</v>
      </c>
      <c r="H22" s="39" t="s">
        <v>63</v>
      </c>
      <c r="I22" s="40"/>
      <c r="J22" s="25" t="s">
        <v>53</v>
      </c>
      <c r="K22" s="25"/>
      <c r="L22" s="20"/>
    </row>
    <row r="23" spans="1:12" ht="36.75" customHeight="1" thickBot="1" x14ac:dyDescent="0.2">
      <c r="A23" s="22"/>
      <c r="B23" s="17">
        <f t="shared" si="0"/>
        <v>21</v>
      </c>
      <c r="C23" s="23">
        <v>1</v>
      </c>
      <c r="D23" s="23">
        <v>1</v>
      </c>
      <c r="E23" s="23">
        <v>0</v>
      </c>
      <c r="F23" s="23">
        <v>1</v>
      </c>
      <c r="G23" s="23">
        <v>0</v>
      </c>
      <c r="H23" s="35" t="s">
        <v>67</v>
      </c>
      <c r="I23" s="34"/>
      <c r="J23" s="25" t="s">
        <v>53</v>
      </c>
      <c r="K23" s="25"/>
      <c r="L23" s="20"/>
    </row>
    <row r="24" spans="1:12" ht="36.75" customHeight="1" thickBot="1" x14ac:dyDescent="0.2">
      <c r="A24" s="22"/>
      <c r="B24" s="17">
        <f t="shared" si="0"/>
        <v>22</v>
      </c>
      <c r="C24" s="23">
        <v>0</v>
      </c>
      <c r="D24" s="23">
        <v>1</v>
      </c>
      <c r="E24" s="23">
        <v>1</v>
      </c>
      <c r="F24" s="23">
        <v>1</v>
      </c>
      <c r="G24" s="23">
        <v>0</v>
      </c>
      <c r="H24" s="35" t="s">
        <v>63</v>
      </c>
      <c r="I24" s="34"/>
      <c r="J24" s="25" t="s">
        <v>53</v>
      </c>
      <c r="K24" s="25"/>
      <c r="L24" s="20"/>
    </row>
    <row r="25" spans="1:12" ht="50" customHeight="1" thickBot="1" x14ac:dyDescent="0.2">
      <c r="A25" s="15">
        <v>13</v>
      </c>
      <c r="B25" s="17">
        <f t="shared" si="0"/>
        <v>23</v>
      </c>
      <c r="C25" s="18">
        <v>1</v>
      </c>
      <c r="D25" s="18">
        <v>1</v>
      </c>
      <c r="E25" s="18">
        <v>1</v>
      </c>
      <c r="F25" s="18">
        <v>1</v>
      </c>
      <c r="G25" s="18">
        <v>0</v>
      </c>
      <c r="H25" s="37" t="s">
        <v>68</v>
      </c>
      <c r="I25" s="36" t="s">
        <v>69</v>
      </c>
      <c r="J25" s="19" t="s">
        <v>40</v>
      </c>
      <c r="K25" s="19" t="s">
        <v>15</v>
      </c>
      <c r="L25" s="26" t="s">
        <v>41</v>
      </c>
    </row>
    <row r="26" spans="1:12" ht="36.75" customHeight="1" thickBot="1" x14ac:dyDescent="0.2">
      <c r="A26" s="22"/>
      <c r="B26" s="17">
        <f t="shared" si="0"/>
        <v>24</v>
      </c>
      <c r="C26" s="23">
        <v>0</v>
      </c>
      <c r="D26" s="23">
        <v>1</v>
      </c>
      <c r="E26" s="23">
        <v>0</v>
      </c>
      <c r="F26" s="23">
        <v>0</v>
      </c>
      <c r="G26" s="23">
        <v>1</v>
      </c>
      <c r="H26" s="35" t="s">
        <v>36</v>
      </c>
      <c r="I26" s="34"/>
      <c r="J26" s="25" t="s">
        <v>53</v>
      </c>
      <c r="K26" s="25"/>
      <c r="L26" s="20"/>
    </row>
    <row r="27" spans="1:12" ht="36.75" customHeight="1" thickBot="1" x14ac:dyDescent="0.2">
      <c r="A27" s="22"/>
      <c r="B27" s="17">
        <f t="shared" si="0"/>
        <v>25</v>
      </c>
      <c r="C27" s="23">
        <v>1</v>
      </c>
      <c r="D27" s="23">
        <v>1</v>
      </c>
      <c r="E27" s="23">
        <v>0</v>
      </c>
      <c r="F27" s="23">
        <v>0</v>
      </c>
      <c r="G27" s="23">
        <v>1</v>
      </c>
      <c r="H27" s="39" t="s">
        <v>70</v>
      </c>
      <c r="I27" s="40"/>
      <c r="J27" s="25" t="s">
        <v>53</v>
      </c>
      <c r="K27" s="25"/>
      <c r="L27" s="20"/>
    </row>
    <row r="28" spans="1:12" ht="36.75" customHeight="1" thickBot="1" x14ac:dyDescent="0.2">
      <c r="A28" s="22"/>
      <c r="B28" s="17">
        <f t="shared" si="0"/>
        <v>26</v>
      </c>
      <c r="C28" s="23">
        <v>0</v>
      </c>
      <c r="D28" s="23">
        <v>1</v>
      </c>
      <c r="E28" s="23">
        <v>1</v>
      </c>
      <c r="F28" s="23">
        <v>0</v>
      </c>
      <c r="G28" s="23">
        <v>1</v>
      </c>
      <c r="H28" s="35" t="s">
        <v>36</v>
      </c>
      <c r="I28" s="34"/>
      <c r="J28" s="25" t="s">
        <v>53</v>
      </c>
      <c r="K28" s="25"/>
      <c r="L28" s="20"/>
    </row>
    <row r="29" spans="1:12" ht="50" customHeight="1" thickBot="1" x14ac:dyDescent="0.2">
      <c r="A29" s="15">
        <v>10</v>
      </c>
      <c r="B29" s="17">
        <f t="shared" si="0"/>
        <v>27</v>
      </c>
      <c r="C29" s="18">
        <v>1</v>
      </c>
      <c r="D29" s="18">
        <v>1</v>
      </c>
      <c r="E29" s="18">
        <v>1</v>
      </c>
      <c r="F29" s="18">
        <v>0</v>
      </c>
      <c r="G29" s="18">
        <v>1</v>
      </c>
      <c r="H29" s="38" t="s">
        <v>71</v>
      </c>
      <c r="I29" s="33" t="s">
        <v>72</v>
      </c>
      <c r="J29" s="19" t="s">
        <v>42</v>
      </c>
      <c r="K29" s="19" t="s">
        <v>15</v>
      </c>
      <c r="L29" s="26" t="s">
        <v>43</v>
      </c>
    </row>
    <row r="30" spans="1:12" ht="37" thickBot="1" x14ac:dyDescent="0.2">
      <c r="A30" s="22"/>
      <c r="B30" s="17">
        <f t="shared" si="0"/>
        <v>28</v>
      </c>
      <c r="C30" s="23">
        <v>0</v>
      </c>
      <c r="D30" s="23">
        <v>1</v>
      </c>
      <c r="E30" s="23">
        <v>0</v>
      </c>
      <c r="F30" s="23">
        <v>1</v>
      </c>
      <c r="G30" s="23">
        <v>1</v>
      </c>
      <c r="H30" s="39" t="s">
        <v>63</v>
      </c>
      <c r="I30" s="40"/>
      <c r="J30" s="25" t="s">
        <v>53</v>
      </c>
      <c r="K30" s="25"/>
      <c r="L30" s="20"/>
    </row>
    <row r="31" spans="1:12" ht="49" thickBot="1" x14ac:dyDescent="0.2">
      <c r="A31" s="22"/>
      <c r="B31" s="17">
        <f t="shared" si="0"/>
        <v>29</v>
      </c>
      <c r="C31" s="23">
        <v>1</v>
      </c>
      <c r="D31" s="23">
        <v>1</v>
      </c>
      <c r="E31" s="23">
        <v>0</v>
      </c>
      <c r="F31" s="23">
        <v>1</v>
      </c>
      <c r="G31" s="23">
        <v>1</v>
      </c>
      <c r="H31" s="35" t="s">
        <v>73</v>
      </c>
      <c r="I31" s="34"/>
      <c r="J31" s="25" t="s">
        <v>53</v>
      </c>
      <c r="K31" s="25"/>
      <c r="L31" s="20"/>
    </row>
    <row r="32" spans="1:12" ht="36.75" customHeight="1" thickBot="1" x14ac:dyDescent="0.2">
      <c r="A32" s="22"/>
      <c r="B32" s="17">
        <f t="shared" si="0"/>
        <v>30</v>
      </c>
      <c r="C32" s="23">
        <v>0</v>
      </c>
      <c r="D32" s="23">
        <v>1</v>
      </c>
      <c r="E32" s="23">
        <v>1</v>
      </c>
      <c r="F32" s="23">
        <v>1</v>
      </c>
      <c r="G32" s="23">
        <v>1</v>
      </c>
      <c r="H32" s="39" t="s">
        <v>63</v>
      </c>
      <c r="I32" s="40"/>
      <c r="J32" s="25" t="s">
        <v>53</v>
      </c>
      <c r="K32" s="25"/>
      <c r="L32" s="20"/>
    </row>
    <row r="33" spans="1:12" ht="58.5" customHeight="1" thickBot="1" x14ac:dyDescent="0.2">
      <c r="A33" s="15">
        <v>14</v>
      </c>
      <c r="B33" s="17">
        <f t="shared" si="0"/>
        <v>31</v>
      </c>
      <c r="C33" s="18">
        <v>1</v>
      </c>
      <c r="D33" s="18">
        <v>1</v>
      </c>
      <c r="E33" s="18">
        <v>1</v>
      </c>
      <c r="F33" s="18">
        <v>1</v>
      </c>
      <c r="G33" s="18">
        <v>1</v>
      </c>
      <c r="H33" s="38" t="s">
        <v>75</v>
      </c>
      <c r="I33" s="33" t="s">
        <v>76</v>
      </c>
      <c r="J33" s="19" t="s">
        <v>44</v>
      </c>
      <c r="K33" s="19" t="s">
        <v>15</v>
      </c>
      <c r="L33" s="26" t="s">
        <v>45</v>
      </c>
    </row>
    <row r="34" spans="1:12" ht="46.5" customHeight="1" x14ac:dyDescent="0.15"/>
    <row r="35" spans="1:12" ht="75.75" customHeight="1" x14ac:dyDescent="0.15">
      <c r="A35" s="44" t="s">
        <v>46</v>
      </c>
      <c r="B35" s="44"/>
      <c r="C35" s="44"/>
      <c r="D35" s="44"/>
      <c r="E35" s="44"/>
      <c r="F35" s="44"/>
      <c r="G35" s="44"/>
      <c r="H35" s="44"/>
      <c r="I35" s="44"/>
      <c r="J35" s="44"/>
      <c r="K35" s="44"/>
      <c r="L35" s="44"/>
    </row>
    <row r="36" spans="1:12" ht="101.25" customHeight="1" x14ac:dyDescent="0.15">
      <c r="A36" s="15" t="s">
        <v>17</v>
      </c>
      <c r="B36" s="2" t="s">
        <v>3</v>
      </c>
      <c r="C36" s="16" t="s">
        <v>18</v>
      </c>
      <c r="D36" s="4" t="s">
        <v>19</v>
      </c>
      <c r="E36" s="4" t="s">
        <v>20</v>
      </c>
      <c r="F36" s="4" t="s">
        <v>21</v>
      </c>
      <c r="G36" s="5" t="s">
        <v>22</v>
      </c>
      <c r="H36" s="4" t="s">
        <v>9</v>
      </c>
      <c r="I36" s="4" t="s">
        <v>10</v>
      </c>
      <c r="J36" s="4" t="s">
        <v>11</v>
      </c>
      <c r="K36" s="4" t="s">
        <v>12</v>
      </c>
      <c r="L36" s="4" t="s">
        <v>13</v>
      </c>
    </row>
    <row r="37" spans="1:12" ht="148" customHeight="1" x14ac:dyDescent="0.15">
      <c r="A37" s="27">
        <f>LOOKUP((IF(C37= "SI", 2^0,0)+IF(E37="SI", 2^1, 0)+IF(F37= "SI", 2^2, 0)+IF(G37="SI",2^3,0)+IF(D37= "SI", 2^4,0)),B2:B33,A2:A33)</f>
        <v>1</v>
      </c>
      <c r="B37" s="28">
        <f>IF(C37= "SI", 2^0,0)+IF(E37="SI", 2^1, 0)+IF(F37= "SI", 2^2, 0)+IF(G37="SI",2^3,0)+IF(D37= "SI", 2^4,0)</f>
        <v>0</v>
      </c>
      <c r="C37" s="29" t="s">
        <v>15</v>
      </c>
      <c r="D37" s="29" t="s">
        <v>15</v>
      </c>
      <c r="E37" s="29" t="s">
        <v>15</v>
      </c>
      <c r="F37" s="29" t="s">
        <v>15</v>
      </c>
      <c r="G37" s="29" t="s">
        <v>15</v>
      </c>
      <c r="H37" s="30" t="str">
        <f>LOOKUP((IF(C37= "SI", 2^0,0)+IF(E37="SI", 2^1, 0)+IF(F37= "SI", 2^2, 0)+IF(G37="SI",2^3,0)+IF(D37= "SI", 2^4,0)),B$2:B$33,H$2:H$33)</f>
        <v>Studio clinico con Dispositivo non medico - non marcato CE - utilizzato al di fuori della destinazione d’uso stabilita dal fabbricante (ma sempre con scopo non medico)</v>
      </c>
      <c r="I37" s="31" t="str">
        <f>LOOKUP((IF(C37= "SI", 2^0,0)+IF(E37="SI", 2^1, 0)+IF(F37= "SI", 2^2, 0)+IF(G37="SI",2^3,0)+IF(D37= "SI", 2^4,0)),B$2:B$33,I$2:I$33)</f>
        <v>Dispositivo non medico usato come dispositivo non medico ma fuori dalle previsioni del fabbricante (prestazioni e sicurezza non garantite) </v>
      </c>
      <c r="J37" s="31" t="str">
        <f>LOOKUP((IF(C37= "SI", 2^0,0)+IF(E37="SI", 2^1, 0)+IF(F37= "SI", 2^2, 0)+IF(G37="SI",2^3,0)+IF(D37= "SI", 2^4,0)),B$2:B$33,J$2:J$33)</f>
        <v>Solo CET</v>
      </c>
      <c r="K37" s="31" t="str">
        <f>LOOKUP((IF(C37= "SI", 2^0,0)+IF(E37="SI", 2^1, 0)+IF(F37= "SI", 2^2, 0)+IF(G37="SI",2^3,0)+IF(D37= "SI", 2^4,0)),B$2:B$33,K$2:K$33)</f>
        <v>NO</v>
      </c>
      <c r="L37" s="31">
        <f>LOOKUP((IF(C37= "SI", 2^0,0)+IF(E37="SI", 2^1, 0)+IF(F37= "SI", 2^2, 0)+IF(G37="SI",2^3,0)+IF(D37= "SI", 2^4,0)),B$2:B$33,L$2:L$33)</f>
        <v>0</v>
      </c>
    </row>
    <row r="38" spans="1:12" ht="75.75" customHeight="1" x14ac:dyDescent="0.15">
      <c r="C38" s="32"/>
      <c r="D38" s="32"/>
      <c r="E38" s="32"/>
      <c r="F38" s="32"/>
      <c r="G38" s="32"/>
    </row>
  </sheetData>
  <sheetProtection algorithmName="SHA-512" hashValue="9e/7WZ37PwJ3OVxh2+IcJvC/kM/w/69aHfd06k96wrAylFPGhy0yqMKoHX/4cm/Zxq6eoYjtH9M5+0uofQ9vuw==" saltValue="MeXnborBsuXDoV4u7CVPEA==" spinCount="100000" sheet="1" objects="1" scenarios="1"/>
  <mergeCells count="1">
    <mergeCell ref="A35:L35"/>
  </mergeCells>
  <dataValidations count="2">
    <dataValidation type="list" operator="equal" showErrorMessage="1" promptTitle="Rispondi " prompt="0 = NO_x000a_1 = SI" sqref="C37:G37" xr:uid="{00000000-0002-0000-0100-000000000000}">
      <formula1>"SI,NO"</formula1>
      <formula2>0</formula2>
    </dataValidation>
    <dataValidation type="list" operator="equal" showDropDown="1" showErrorMessage="1" promptTitle="Rispondi " sqref="H37" xr:uid="{00000000-0002-0000-0100-000001000000}">
      <formula1>""</formula1>
      <formula2>0</formula2>
    </dataValidation>
  </dataValidations>
  <pageMargins left="0.78749999999999998" right="0.78749999999999998" top="1.05277777777778" bottom="1.05277777777778" header="0.78749999999999998" footer="0.78749999999999998"/>
  <pageSetup paperSize="9" orientation="portrait" horizontalDpi="300" verticalDpi="300"/>
  <headerFooter>
    <oddHeader>&amp;C&amp;"Times New Roman,Normale"&amp;12&amp;A</oddHeader>
    <oddFooter>&amp;C&amp;"Times New Roman,Normale"&amp;12Pagina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7" zoomScale="110" zoomScaleNormal="110" workbookViewId="0">
      <selection activeCell="O48" sqref="O48"/>
    </sheetView>
  </sheetViews>
  <sheetFormatPr baseColWidth="10" defaultColWidth="11.5" defaultRowHeight="13" x14ac:dyDescent="0.15"/>
  <sheetData/>
  <sheetProtection algorithmName="SHA-512" hashValue="OndTICQuhtJg/1AUHOZveQDqTr7RYM4BtTEcIRI0iARdzao2cWinJhkAiQ7tPBeNXgA+J+EMuVko5mgjebAJsw==" saltValue="9DNcEJvwj11tAM7sP2sFZw==" spinCount="100000" sheet="1" objects="1" scenarios="1"/>
  <pageMargins left="0.78749999999999998" right="0.78749999999999998" top="1.05277777777778" bottom="1.05277777777778" header="0.78749999999999998" footer="0.78749999999999998"/>
  <pageSetup paperSize="9" orientation="portrait" horizontalDpi="300" verticalDpi="300"/>
  <headerFooter>
    <oddHeader>&amp;C&amp;"Times New Roman,Normale"&amp;12&amp;A</oddHeader>
    <oddFooter>&amp;C&amp;"Times New Roman,Normale"&amp;12Pagina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2552</TotalTime>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Analisi Automatica Tipo Indagin</vt:lpstr>
      <vt:lpstr>Tabella_Casi</vt:lpstr>
      <vt:lpstr>Match_MDCG_2021_06_r1_annex_1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Giampiero Pirini</cp:lastModifiedBy>
  <cp:revision>25</cp:revision>
  <dcterms:created xsi:type="dcterms:W3CDTF">2024-10-08T15:21:51Z</dcterms:created>
  <dcterms:modified xsi:type="dcterms:W3CDTF">2025-02-04T15:14:57Z</dcterms:modified>
  <dc:language>it-IT</dc:language>
</cp:coreProperties>
</file>